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FF89D065-FB61-44DF-891B-FDD50496969B}" xr6:coauthVersionLast="47" xr6:coauthVersionMax="47" xr10:uidLastSave="{00000000-0000-0000-0000-000000000000}"/>
  <bookViews>
    <workbookView xWindow="5070" yWindow="75" windowWidth="19620" windowHeight="15465" xr2:uid="{87E1894D-4887-4015-B9BB-87EB546A28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0" i="1" l="1"/>
  <c r="C29" i="1"/>
  <c r="E27" i="1"/>
  <c r="E26" i="1"/>
  <c r="D27" i="1"/>
  <c r="D26" i="1"/>
  <c r="C27" i="1"/>
  <c r="C26" i="1"/>
  <c r="C23" i="1"/>
  <c r="F22" i="1"/>
  <c r="F21" i="1"/>
  <c r="D21" i="1"/>
  <c r="E21" i="1"/>
  <c r="C21" i="1"/>
  <c r="F20" i="1"/>
  <c r="D20" i="1"/>
  <c r="E20" i="1"/>
  <c r="C20" i="1"/>
  <c r="F17" i="1"/>
  <c r="F16" i="1"/>
  <c r="F15" i="1"/>
  <c r="D15" i="1"/>
  <c r="E15" i="1"/>
  <c r="D16" i="1"/>
  <c r="E16" i="1"/>
  <c r="D17" i="1"/>
  <c r="E17" i="1"/>
  <c r="C17" i="1"/>
  <c r="C16" i="1"/>
  <c r="C15" i="1"/>
</calcChain>
</file>

<file path=xl/sharedStrings.xml><?xml version="1.0" encoding="utf-8"?>
<sst xmlns="http://schemas.openxmlformats.org/spreadsheetml/2006/main" count="40" uniqueCount="29">
  <si>
    <t>Aさん</t>
    <phoneticPr fontId="1"/>
  </si>
  <si>
    <t>Bさん</t>
    <phoneticPr fontId="1"/>
  </si>
  <si>
    <t>Cさん</t>
    <phoneticPr fontId="1"/>
  </si>
  <si>
    <t>1打目</t>
    <rPh sb="1" eb="3">
      <t>ダメ</t>
    </rPh>
    <phoneticPr fontId="1"/>
  </si>
  <si>
    <t>2打目</t>
    <rPh sb="1" eb="3">
      <t>ダメ</t>
    </rPh>
    <phoneticPr fontId="1"/>
  </si>
  <si>
    <t>3打目</t>
    <rPh sb="1" eb="3">
      <t>ダメ</t>
    </rPh>
    <phoneticPr fontId="1"/>
  </si>
  <si>
    <t>4打目</t>
    <rPh sb="1" eb="3">
      <t>ダメ</t>
    </rPh>
    <phoneticPr fontId="1"/>
  </si>
  <si>
    <t>5打目</t>
    <rPh sb="1" eb="3">
      <t>ダメ</t>
    </rPh>
    <phoneticPr fontId="1"/>
  </si>
  <si>
    <t>6打目</t>
    <rPh sb="1" eb="3">
      <t>ダメ</t>
    </rPh>
    <phoneticPr fontId="1"/>
  </si>
  <si>
    <t>7打目</t>
    <rPh sb="1" eb="3">
      <t>ダメ</t>
    </rPh>
    <phoneticPr fontId="1"/>
  </si>
  <si>
    <t>8打目</t>
    <rPh sb="1" eb="3">
      <t>ダメ</t>
    </rPh>
    <phoneticPr fontId="1"/>
  </si>
  <si>
    <t>9打目</t>
    <rPh sb="1" eb="3">
      <t>ダメ</t>
    </rPh>
    <phoneticPr fontId="1"/>
  </si>
  <si>
    <t>10打目</t>
    <rPh sb="2" eb="4">
      <t>ダメ</t>
    </rPh>
    <phoneticPr fontId="1"/>
  </si>
  <si>
    <t>標本平均</t>
    <rPh sb="0" eb="4">
      <t>ヒョウホンヘイキン</t>
    </rPh>
    <phoneticPr fontId="1"/>
  </si>
  <si>
    <t>計測不可</t>
    <rPh sb="0" eb="4">
      <t>ケイソクフカ</t>
    </rPh>
    <phoneticPr fontId="1"/>
  </si>
  <si>
    <t>標本数</t>
    <rPh sb="0" eb="3">
      <t>ヒョウホンスウ</t>
    </rPh>
    <phoneticPr fontId="1"/>
  </si>
  <si>
    <t>標本分散</t>
    <rPh sb="0" eb="4">
      <t>ヒョウホンブンサン</t>
    </rPh>
    <phoneticPr fontId="1"/>
  </si>
  <si>
    <t>全体</t>
    <rPh sb="0" eb="2">
      <t>ゼンタイ</t>
    </rPh>
    <phoneticPr fontId="1"/>
  </si>
  <si>
    <t>合計</t>
    <rPh sb="0" eb="2">
      <t>ゴウケイ</t>
    </rPh>
    <phoneticPr fontId="1"/>
  </si>
  <si>
    <t>全体の変動</t>
    <rPh sb="0" eb="2">
      <t>ゼンタイ</t>
    </rPh>
    <rPh sb="3" eb="5">
      <t>ヘンドウ</t>
    </rPh>
    <phoneticPr fontId="1"/>
  </si>
  <si>
    <t>群間</t>
    <rPh sb="0" eb="2">
      <t>グンカン</t>
    </rPh>
    <phoneticPr fontId="1"/>
  </si>
  <si>
    <t>群内</t>
    <rPh sb="0" eb="1">
      <t>グン</t>
    </rPh>
    <rPh sb="1" eb="2">
      <t>ナイ</t>
    </rPh>
    <phoneticPr fontId="1"/>
  </si>
  <si>
    <t>Fの値</t>
    <rPh sb="2" eb="3">
      <t>アタイ</t>
    </rPh>
    <phoneticPr fontId="1"/>
  </si>
  <si>
    <t>確率95％のF</t>
    <rPh sb="0" eb="2">
      <t>カクリツ</t>
    </rPh>
    <phoneticPr fontId="1"/>
  </si>
  <si>
    <t>変動</t>
    <rPh sb="0" eb="2">
      <t>ヘンドウ</t>
    </rPh>
    <phoneticPr fontId="1"/>
  </si>
  <si>
    <t>自由度</t>
    <rPh sb="0" eb="3">
      <t>ジユウド</t>
    </rPh>
    <phoneticPr fontId="1"/>
  </si>
  <si>
    <t>分散</t>
    <rPh sb="0" eb="2">
      <t>ブンサン</t>
    </rPh>
    <phoneticPr fontId="1"/>
  </si>
  <si>
    <t>群間の変動</t>
    <rPh sb="0" eb="2">
      <t>グンカン</t>
    </rPh>
    <rPh sb="3" eb="5">
      <t>ヘンドウ</t>
    </rPh>
    <phoneticPr fontId="1"/>
  </si>
  <si>
    <t>群内の変動</t>
    <rPh sb="0" eb="2">
      <t>グンナイ</t>
    </rPh>
    <rPh sb="3" eb="5">
      <t>ヘンドウ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</si>
</sst>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_ "/>
    <numFmt numFmtId="178" formatCode="0.00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2" borderId="17" xfId="0" applyFill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7" fontId="2" fillId="0" borderId="3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18" xfId="0" applyNumberFormat="1" applyFon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9" xfId="0" applyNumberFormat="1" applyFont="1" applyBorder="1">
      <alignment vertical="center"/>
    </xf>
    <xf numFmtId="177" fontId="2" fillId="0" borderId="10" xfId="0" applyNumberFormat="1" applyFont="1" applyBorder="1">
      <alignment vertical="center"/>
    </xf>
    <xf numFmtId="177" fontId="2" fillId="0" borderId="20" xfId="0" applyNumberFormat="1" applyFont="1" applyBorder="1">
      <alignment vertical="center"/>
    </xf>
    <xf numFmtId="177" fontId="2" fillId="0" borderId="24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5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178" fontId="2" fillId="0" borderId="18" xfId="0" applyNumberFormat="1" applyFont="1" applyBorder="1">
      <alignment vertical="center"/>
    </xf>
    <xf numFmtId="178" fontId="2" fillId="0" borderId="20" xfId="0" applyNumberFormat="1" applyFont="1" applyBorder="1">
      <alignment vertical="center"/>
    </xf>
    <xf numFmtId="0" fontId="0" fillId="2" borderId="25" xfId="0" applyFill="1" applyBorder="1">
      <alignment vertical="center"/>
    </xf>
    <xf numFmtId="0" fontId="2" fillId="0" borderId="26" xfId="0" applyFont="1" applyBorder="1" applyAlignment="1">
      <alignment horizontal="right" vertical="center"/>
    </xf>
    <xf numFmtId="177" fontId="2" fillId="0" borderId="26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21267-0138-443D-A4AB-888E61C45AEF}">
  <dimension ref="B1:F30"/>
  <sheetViews>
    <sheetView tabSelected="1" workbookViewId="0"/>
  </sheetViews>
  <sheetFormatPr defaultRowHeight="18.75" x14ac:dyDescent="0.4"/>
  <cols>
    <col min="1" max="1" width="5.625" customWidth="1"/>
    <col min="2" max="2" width="14.625" customWidth="1"/>
    <col min="3" max="6" width="12.625" customWidth="1"/>
  </cols>
  <sheetData>
    <row r="1" spans="2:6" ht="19.5" thickBot="1" x14ac:dyDescent="0.45"/>
    <row r="2" spans="2:6" ht="19.5" thickBot="1" x14ac:dyDescent="0.45">
      <c r="B2" s="7"/>
      <c r="C2" s="3" t="s">
        <v>0</v>
      </c>
      <c r="D2" s="4" t="s">
        <v>1</v>
      </c>
      <c r="E2" s="5" t="s">
        <v>2</v>
      </c>
    </row>
    <row r="3" spans="2:6" x14ac:dyDescent="0.4">
      <c r="B3" s="6" t="s">
        <v>3</v>
      </c>
      <c r="C3" s="8">
        <v>201</v>
      </c>
      <c r="D3" s="9">
        <v>197</v>
      </c>
      <c r="E3" s="10">
        <v>215</v>
      </c>
    </row>
    <row r="4" spans="2:6" x14ac:dyDescent="0.4">
      <c r="B4" s="1" t="s">
        <v>4</v>
      </c>
      <c r="C4" s="11">
        <v>184</v>
      </c>
      <c r="D4" s="12">
        <v>267</v>
      </c>
      <c r="E4" s="18" t="s">
        <v>14</v>
      </c>
    </row>
    <row r="5" spans="2:6" x14ac:dyDescent="0.4">
      <c r="B5" s="1" t="s">
        <v>5</v>
      </c>
      <c r="C5" s="11">
        <v>201</v>
      </c>
      <c r="D5" s="12">
        <v>236</v>
      </c>
      <c r="E5" s="18" t="s">
        <v>14</v>
      </c>
    </row>
    <row r="6" spans="2:6" x14ac:dyDescent="0.4">
      <c r="B6" s="1" t="s">
        <v>6</v>
      </c>
      <c r="C6" s="11">
        <v>239</v>
      </c>
      <c r="D6" s="17" t="s">
        <v>14</v>
      </c>
      <c r="E6" s="13">
        <v>254</v>
      </c>
    </row>
    <row r="7" spans="2:6" x14ac:dyDescent="0.4">
      <c r="B7" s="1" t="s">
        <v>7</v>
      </c>
      <c r="C7" s="11">
        <v>167</v>
      </c>
      <c r="D7" s="12">
        <v>179</v>
      </c>
      <c r="E7" s="13">
        <v>197</v>
      </c>
    </row>
    <row r="8" spans="2:6" x14ac:dyDescent="0.4">
      <c r="B8" s="1" t="s">
        <v>8</v>
      </c>
      <c r="C8" s="11">
        <v>187</v>
      </c>
      <c r="D8" s="12">
        <v>237</v>
      </c>
      <c r="E8" s="13">
        <v>241</v>
      </c>
    </row>
    <row r="9" spans="2:6" x14ac:dyDescent="0.4">
      <c r="B9" s="1" t="s">
        <v>9</v>
      </c>
      <c r="C9" s="11">
        <v>236</v>
      </c>
      <c r="D9" s="17" t="s">
        <v>14</v>
      </c>
      <c r="E9" s="18" t="s">
        <v>14</v>
      </c>
    </row>
    <row r="10" spans="2:6" x14ac:dyDescent="0.4">
      <c r="B10" s="1" t="s">
        <v>10</v>
      </c>
      <c r="C10" s="11">
        <v>235</v>
      </c>
      <c r="D10" s="12">
        <v>257</v>
      </c>
      <c r="E10" s="13">
        <v>216</v>
      </c>
    </row>
    <row r="11" spans="2:6" x14ac:dyDescent="0.4">
      <c r="B11" s="1" t="s">
        <v>11</v>
      </c>
      <c r="C11" s="11">
        <v>171</v>
      </c>
      <c r="D11" s="12">
        <v>271</v>
      </c>
      <c r="E11" s="13">
        <v>211</v>
      </c>
    </row>
    <row r="12" spans="2:6" ht="19.5" thickBot="1" x14ac:dyDescent="0.45">
      <c r="B12" s="2" t="s">
        <v>12</v>
      </c>
      <c r="C12" s="14">
        <v>187</v>
      </c>
      <c r="D12" s="15">
        <v>198</v>
      </c>
      <c r="E12" s="16">
        <v>219</v>
      </c>
    </row>
    <row r="13" spans="2:6" ht="19.5" thickBot="1" x14ac:dyDescent="0.45"/>
    <row r="14" spans="2:6" ht="19.5" thickBot="1" x14ac:dyDescent="0.45">
      <c r="B14" s="7"/>
      <c r="C14" s="3" t="s">
        <v>0</v>
      </c>
      <c r="D14" s="4" t="s">
        <v>1</v>
      </c>
      <c r="E14" s="5" t="s">
        <v>2</v>
      </c>
      <c r="F14" s="19" t="s">
        <v>17</v>
      </c>
    </row>
    <row r="15" spans="2:6" x14ac:dyDescent="0.4">
      <c r="B15" s="6" t="s">
        <v>13</v>
      </c>
      <c r="C15" s="23">
        <f>AVERAGE(C3:C12)</f>
        <v>200.8</v>
      </c>
      <c r="D15" s="24">
        <f t="shared" ref="D15:E15" si="0">AVERAGE(D3:D12)</f>
        <v>230.25</v>
      </c>
      <c r="E15" s="25">
        <f t="shared" si="0"/>
        <v>221.85714285714286</v>
      </c>
      <c r="F15" s="26">
        <f>AVERAGE(C3:E12)</f>
        <v>216.12</v>
      </c>
    </row>
    <row r="16" spans="2:6" x14ac:dyDescent="0.4">
      <c r="B16" s="1" t="s">
        <v>15</v>
      </c>
      <c r="C16" s="32">
        <f>COUNT(C3:C12)</f>
        <v>10</v>
      </c>
      <c r="D16" s="33">
        <f t="shared" ref="D16:E16" si="1">COUNT(D3:D12)</f>
        <v>8</v>
      </c>
      <c r="E16" s="34">
        <f t="shared" si="1"/>
        <v>7</v>
      </c>
      <c r="F16" s="35">
        <f>COUNT(C3:E12)</f>
        <v>25</v>
      </c>
    </row>
    <row r="17" spans="2:6" ht="19.5" thickBot="1" x14ac:dyDescent="0.45">
      <c r="B17" s="2" t="s">
        <v>16</v>
      </c>
      <c r="C17" s="27">
        <f>_xlfn.VAR.P(C3:C12)</f>
        <v>656.16</v>
      </c>
      <c r="D17" s="28">
        <f t="shared" ref="D17:E17" si="2">_xlfn.VAR.P(D3:D12)</f>
        <v>1072.1875</v>
      </c>
      <c r="E17" s="29">
        <f t="shared" si="2"/>
        <v>317.83673469387753</v>
      </c>
      <c r="F17" s="30">
        <f>_xlfn.VAR.P(C3:E12)</f>
        <v>861.54560000000004</v>
      </c>
    </row>
    <row r="18" spans="2:6" ht="19.5" thickBot="1" x14ac:dyDescent="0.45"/>
    <row r="19" spans="2:6" ht="19.5" thickBot="1" x14ac:dyDescent="0.45">
      <c r="B19" s="40"/>
      <c r="C19" s="3" t="s">
        <v>0</v>
      </c>
      <c r="D19" s="4" t="s">
        <v>1</v>
      </c>
      <c r="E19" s="5" t="s">
        <v>2</v>
      </c>
      <c r="F19" s="19" t="s">
        <v>17</v>
      </c>
    </row>
    <row r="20" spans="2:6" x14ac:dyDescent="0.4">
      <c r="B20" s="6" t="s">
        <v>27</v>
      </c>
      <c r="C20" s="23">
        <f>(C15-$F$15)^2*C16</f>
        <v>2347.0239999999976</v>
      </c>
      <c r="D20" s="24">
        <f t="shared" ref="D20:E20" si="3">(D15-$F$15)^2*D16</f>
        <v>1597.2551999999989</v>
      </c>
      <c r="E20" s="25">
        <f t="shared" si="3"/>
        <v>230.4036571428571</v>
      </c>
      <c r="F20" s="26">
        <f>SUM(C20:E20)</f>
        <v>4174.6828571428532</v>
      </c>
    </row>
    <row r="21" spans="2:6" ht="19.5" thickBot="1" x14ac:dyDescent="0.45">
      <c r="B21" s="2" t="s">
        <v>28</v>
      </c>
      <c r="C21" s="27">
        <f>C17*C16</f>
        <v>6561.5999999999995</v>
      </c>
      <c r="D21" s="28">
        <f t="shared" ref="D21:E21" si="4">D17*D16</f>
        <v>8577.5</v>
      </c>
      <c r="E21" s="29">
        <f t="shared" si="4"/>
        <v>2224.8571428571427</v>
      </c>
      <c r="F21" s="30">
        <f>SUM(C21:E21)</f>
        <v>17363.95714285714</v>
      </c>
    </row>
    <row r="22" spans="2:6" ht="19.5" thickBot="1" x14ac:dyDescent="0.45">
      <c r="E22" s="41" t="s">
        <v>18</v>
      </c>
      <c r="F22" s="42">
        <f>F20+F21</f>
        <v>21538.639999999992</v>
      </c>
    </row>
    <row r="23" spans="2:6" ht="19.5" thickBot="1" x14ac:dyDescent="0.45">
      <c r="B23" s="22" t="s">
        <v>19</v>
      </c>
      <c r="C23" s="31">
        <f>F17*F16</f>
        <v>21538.639999999999</v>
      </c>
    </row>
    <row r="24" spans="2:6" ht="19.5" thickBot="1" x14ac:dyDescent="0.45"/>
    <row r="25" spans="2:6" ht="19.5" thickBot="1" x14ac:dyDescent="0.45">
      <c r="B25" s="7"/>
      <c r="C25" s="3" t="s">
        <v>24</v>
      </c>
      <c r="D25" s="5" t="s">
        <v>25</v>
      </c>
      <c r="E25" s="19" t="s">
        <v>26</v>
      </c>
    </row>
    <row r="26" spans="2:6" x14ac:dyDescent="0.4">
      <c r="B26" s="6" t="s">
        <v>20</v>
      </c>
      <c r="C26" s="23">
        <f>F20</f>
        <v>4174.6828571428532</v>
      </c>
      <c r="D26" s="36">
        <f>3-1</f>
        <v>2</v>
      </c>
      <c r="E26" s="26">
        <f>C26/D26</f>
        <v>2087.3414285714266</v>
      </c>
    </row>
    <row r="27" spans="2:6" ht="19.5" thickBot="1" x14ac:dyDescent="0.45">
      <c r="B27" s="2" t="s">
        <v>21</v>
      </c>
      <c r="C27" s="27">
        <f>F21</f>
        <v>17363.95714285714</v>
      </c>
      <c r="D27" s="37">
        <f>F16-3</f>
        <v>22</v>
      </c>
      <c r="E27" s="30">
        <f>C27/D27</f>
        <v>789.2707792207791</v>
      </c>
    </row>
    <row r="28" spans="2:6" ht="19.5" thickBot="1" x14ac:dyDescent="0.45"/>
    <row r="29" spans="2:6" x14ac:dyDescent="0.4">
      <c r="B29" s="20" t="s">
        <v>22</v>
      </c>
      <c r="C29" s="38">
        <f>E26/E27</f>
        <v>2.6446455177679193</v>
      </c>
    </row>
    <row r="30" spans="2:6" ht="19.5" thickBot="1" x14ac:dyDescent="0.45">
      <c r="B30" s="21" t="s">
        <v>23</v>
      </c>
      <c r="C30" s="39">
        <f>_xlfn.F.INV.RT(0.05,D26,D27)</f>
        <v>3.4433567793667246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2022-04-12T15:57:53Z</dcterms:created>
  <dcterms:modified xsi:type="dcterms:W3CDTF">2022-04-12T16:33:23Z</dcterms:modified>
</cp:coreProperties>
</file>