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0" i="1" l="1"/>
  <c r="C29" i="1"/>
  <c r="E27" i="1"/>
  <c r="E26" i="1"/>
  <c r="D27" i="1"/>
  <c r="D26" i="1"/>
  <c r="C27" i="1"/>
  <c r="C26" i="1"/>
  <c r="C23" i="1"/>
  <c r="F22" i="1"/>
  <c r="F21" i="1"/>
  <c r="D21" i="1"/>
  <c r="E21" i="1"/>
  <c r="C21" i="1"/>
  <c r="F20" i="1"/>
  <c r="D20" i="1"/>
  <c r="E20" i="1"/>
  <c r="C20" i="1"/>
  <c r="F17" i="1"/>
  <c r="F16" i="1"/>
  <c r="F15" i="1"/>
  <c r="D15" i="1" l="1"/>
  <c r="E15" i="1"/>
  <c r="D16" i="1"/>
  <c r="E16" i="1"/>
  <c r="D17" i="1"/>
  <c r="E17" i="1"/>
  <c r="C17" i="1"/>
  <c r="C16" i="1"/>
  <c r="C15" i="1"/>
</calcChain>
</file>

<file path=xl/sharedStrings.xml><?xml version="1.0" encoding="utf-8"?>
<sst xmlns="http://schemas.openxmlformats.org/spreadsheetml/2006/main" count="35" uniqueCount="28">
  <si>
    <t>Aさん</t>
    <phoneticPr fontId="1"/>
  </si>
  <si>
    <t>Bさん</t>
    <phoneticPr fontId="1"/>
  </si>
  <si>
    <t>Cさん</t>
    <phoneticPr fontId="1"/>
  </si>
  <si>
    <t>1匹目</t>
    <rPh sb="1" eb="2">
      <t>ヒキ</t>
    </rPh>
    <rPh sb="2" eb="3">
      <t>メ</t>
    </rPh>
    <phoneticPr fontId="1"/>
  </si>
  <si>
    <t>2匹目</t>
    <rPh sb="1" eb="2">
      <t>ヒキ</t>
    </rPh>
    <rPh sb="2" eb="3">
      <t>メ</t>
    </rPh>
    <phoneticPr fontId="1"/>
  </si>
  <si>
    <t>3匹目</t>
    <rPh sb="1" eb="2">
      <t>ヒキ</t>
    </rPh>
    <rPh sb="2" eb="3">
      <t>メ</t>
    </rPh>
    <phoneticPr fontId="1"/>
  </si>
  <si>
    <t>4匹目</t>
    <rPh sb="1" eb="2">
      <t>ヒキ</t>
    </rPh>
    <rPh sb="2" eb="3">
      <t>メ</t>
    </rPh>
    <phoneticPr fontId="1"/>
  </si>
  <si>
    <t>5匹目</t>
    <rPh sb="1" eb="2">
      <t>ヒキ</t>
    </rPh>
    <rPh sb="2" eb="3">
      <t>メ</t>
    </rPh>
    <phoneticPr fontId="1"/>
  </si>
  <si>
    <t>6匹目</t>
    <rPh sb="1" eb="2">
      <t>ヒキ</t>
    </rPh>
    <rPh sb="2" eb="3">
      <t>メ</t>
    </rPh>
    <phoneticPr fontId="1"/>
  </si>
  <si>
    <t>7匹目</t>
    <rPh sb="1" eb="2">
      <t>ヒキ</t>
    </rPh>
    <rPh sb="2" eb="3">
      <t>メ</t>
    </rPh>
    <phoneticPr fontId="1"/>
  </si>
  <si>
    <t>8匹目</t>
    <rPh sb="1" eb="2">
      <t>ヒキ</t>
    </rPh>
    <rPh sb="2" eb="3">
      <t>メ</t>
    </rPh>
    <phoneticPr fontId="1"/>
  </si>
  <si>
    <t>9匹目</t>
    <rPh sb="1" eb="2">
      <t>ヒキ</t>
    </rPh>
    <rPh sb="2" eb="3">
      <t>メ</t>
    </rPh>
    <phoneticPr fontId="1"/>
  </si>
  <si>
    <t>10匹目</t>
    <rPh sb="2" eb="3">
      <t>ヒキ</t>
    </rPh>
    <rPh sb="3" eb="4">
      <t>メ</t>
    </rPh>
    <phoneticPr fontId="1"/>
  </si>
  <si>
    <t>全体</t>
    <rPh sb="0" eb="2">
      <t>ゼンタイ</t>
    </rPh>
    <phoneticPr fontId="1"/>
  </si>
  <si>
    <t>標本平均</t>
    <rPh sb="0" eb="2">
      <t>ヒョウホン</t>
    </rPh>
    <rPh sb="2" eb="4">
      <t>ヘイキン</t>
    </rPh>
    <phoneticPr fontId="1"/>
  </si>
  <si>
    <t>標本数</t>
    <rPh sb="0" eb="3">
      <t>ヒョウホンスウ</t>
    </rPh>
    <phoneticPr fontId="1"/>
  </si>
  <si>
    <t>標本分散</t>
    <rPh sb="0" eb="2">
      <t>ヒョウホン</t>
    </rPh>
    <rPh sb="2" eb="4">
      <t>ブンサン</t>
    </rPh>
    <phoneticPr fontId="1"/>
  </si>
  <si>
    <t>群間の変動</t>
    <rPh sb="0" eb="2">
      <t>グンカン</t>
    </rPh>
    <rPh sb="3" eb="5">
      <t>ヘンドウ</t>
    </rPh>
    <phoneticPr fontId="1"/>
  </si>
  <si>
    <t>郡内の変動</t>
    <rPh sb="0" eb="2">
      <t>グンナイ</t>
    </rPh>
    <rPh sb="3" eb="5">
      <t>ヘンドウ</t>
    </rPh>
    <phoneticPr fontId="1"/>
  </si>
  <si>
    <t>全体の変動</t>
    <rPh sb="0" eb="2">
      <t>ゼンタイ</t>
    </rPh>
    <rPh sb="3" eb="5">
      <t>ヘンドウ</t>
    </rPh>
    <phoneticPr fontId="1"/>
  </si>
  <si>
    <t>変動</t>
    <rPh sb="0" eb="2">
      <t>ヘンドウ</t>
    </rPh>
    <phoneticPr fontId="1"/>
  </si>
  <si>
    <t>自由度</t>
    <rPh sb="0" eb="3">
      <t>ジユウド</t>
    </rPh>
    <phoneticPr fontId="1"/>
  </si>
  <si>
    <t>分散</t>
    <rPh sb="0" eb="2">
      <t>ブンサン</t>
    </rPh>
    <phoneticPr fontId="1"/>
  </si>
  <si>
    <t>群間</t>
    <rPh sb="0" eb="2">
      <t>グンカン</t>
    </rPh>
    <phoneticPr fontId="1"/>
  </si>
  <si>
    <t>郡内</t>
    <rPh sb="0" eb="2">
      <t>グンナイ</t>
    </rPh>
    <phoneticPr fontId="1"/>
  </si>
  <si>
    <t>Fの値</t>
    <rPh sb="2" eb="3">
      <t>アタイ</t>
    </rPh>
    <phoneticPr fontId="1"/>
  </si>
  <si>
    <t>確率95％のF</t>
    <rPh sb="0" eb="2">
      <t>カクリツ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</si>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</sst>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 "/>
    <numFmt numFmtId="178" formatCode="0.0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176" fontId="0" fillId="0" borderId="17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9" xfId="0" applyNumberFormat="1" applyBorder="1">
      <alignment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28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9" xfId="0" applyNumberFormat="1" applyFont="1" applyBorder="1">
      <alignment vertical="center"/>
    </xf>
    <xf numFmtId="177" fontId="2" fillId="0" borderId="29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28" xfId="0" applyNumberFormat="1" applyFont="1" applyBorder="1">
      <alignment vertical="center"/>
    </xf>
    <xf numFmtId="0" fontId="2" fillId="0" borderId="35" xfId="0" applyFont="1" applyBorder="1" applyAlignment="1">
      <alignment horizontal="right" vertical="center"/>
    </xf>
    <xf numFmtId="177" fontId="2" fillId="0" borderId="35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8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8" fontId="2" fillId="0" borderId="30" xfId="0" applyNumberFormat="1" applyFont="1" applyBorder="1">
      <alignment vertical="center"/>
    </xf>
    <xf numFmtId="178" fontId="2" fillId="0" borderId="29" xfId="0" applyNumberFormat="1" applyFont="1" applyBorder="1">
      <alignment vertical="center"/>
    </xf>
    <xf numFmtId="176" fontId="0" fillId="0" borderId="36" xfId="0" applyNumberFormat="1" applyBorder="1">
      <alignment vertical="center"/>
    </xf>
    <xf numFmtId="176" fontId="0" fillId="0" borderId="37" xfId="0" applyNumberFormat="1" applyBorder="1">
      <alignment vertical="center"/>
    </xf>
    <xf numFmtId="176" fontId="0" fillId="0" borderId="38" xfId="0" applyNumberFormat="1" applyBorder="1">
      <alignment vertical="center"/>
    </xf>
    <xf numFmtId="176" fontId="0" fillId="0" borderId="39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0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style="2" customWidth="1"/>
    <col min="3" max="6" width="10.625" customWidth="1"/>
  </cols>
  <sheetData>
    <row r="1" spans="2:6" ht="14.25" thickBot="1" x14ac:dyDescent="0.2"/>
    <row r="2" spans="2:6" ht="14.25" thickBot="1" x14ac:dyDescent="0.2">
      <c r="B2" s="20"/>
      <c r="C2" s="7" t="s">
        <v>0</v>
      </c>
      <c r="D2" s="5" t="s">
        <v>1</v>
      </c>
      <c r="E2" s="6" t="s">
        <v>2</v>
      </c>
    </row>
    <row r="3" spans="2:6" x14ac:dyDescent="0.15">
      <c r="B3" s="8" t="s">
        <v>3</v>
      </c>
      <c r="C3" s="22">
        <v>54</v>
      </c>
      <c r="D3" s="23">
        <v>49</v>
      </c>
      <c r="E3" s="24">
        <v>42</v>
      </c>
    </row>
    <row r="4" spans="2:6" x14ac:dyDescent="0.15">
      <c r="B4" s="9" t="s">
        <v>4</v>
      </c>
      <c r="C4" s="25">
        <v>35</v>
      </c>
      <c r="D4" s="26">
        <v>67</v>
      </c>
      <c r="E4" s="27">
        <v>48</v>
      </c>
    </row>
    <row r="5" spans="2:6" x14ac:dyDescent="0.15">
      <c r="B5" s="9" t="s">
        <v>5</v>
      </c>
      <c r="C5" s="25">
        <v>41</v>
      </c>
      <c r="D5" s="26">
        <v>59</v>
      </c>
      <c r="E5" s="27">
        <v>55</v>
      </c>
    </row>
    <row r="6" spans="2:6" x14ac:dyDescent="0.15">
      <c r="B6" s="9" t="s">
        <v>6</v>
      </c>
      <c r="C6" s="25">
        <v>62</v>
      </c>
      <c r="D6" s="26">
        <v>58</v>
      </c>
      <c r="E6" s="27">
        <v>56</v>
      </c>
    </row>
    <row r="7" spans="2:6" x14ac:dyDescent="0.15">
      <c r="B7" s="9" t="s">
        <v>7</v>
      </c>
      <c r="C7" s="25">
        <v>36</v>
      </c>
      <c r="D7" s="26">
        <v>35</v>
      </c>
      <c r="E7" s="27">
        <v>49</v>
      </c>
    </row>
    <row r="8" spans="2:6" x14ac:dyDescent="0.15">
      <c r="B8" s="9" t="s">
        <v>8</v>
      </c>
      <c r="C8" s="25">
        <v>39</v>
      </c>
      <c r="D8" s="26">
        <v>68</v>
      </c>
      <c r="E8" s="27">
        <v>61</v>
      </c>
    </row>
    <row r="9" spans="2:6" x14ac:dyDescent="0.15">
      <c r="B9" s="9" t="s">
        <v>9</v>
      </c>
      <c r="C9" s="25">
        <v>46</v>
      </c>
      <c r="D9" s="26">
        <v>40</v>
      </c>
      <c r="E9" s="27">
        <v>52</v>
      </c>
    </row>
    <row r="10" spans="2:6" x14ac:dyDescent="0.15">
      <c r="B10" s="9" t="s">
        <v>10</v>
      </c>
      <c r="C10" s="25">
        <v>51</v>
      </c>
      <c r="D10" s="26">
        <v>64</v>
      </c>
      <c r="E10" s="55"/>
    </row>
    <row r="11" spans="2:6" x14ac:dyDescent="0.15">
      <c r="B11" s="9" t="s">
        <v>11</v>
      </c>
      <c r="C11" s="25">
        <v>39</v>
      </c>
      <c r="D11" s="53"/>
      <c r="E11" s="55"/>
    </row>
    <row r="12" spans="2:6" ht="14.25" thickBot="1" x14ac:dyDescent="0.2">
      <c r="B12" s="10" t="s">
        <v>12</v>
      </c>
      <c r="C12" s="28">
        <v>44</v>
      </c>
      <c r="D12" s="54"/>
      <c r="E12" s="56"/>
    </row>
    <row r="13" spans="2:6" ht="14.25" thickBot="1" x14ac:dyDescent="0.2"/>
    <row r="14" spans="2:6" ht="14.25" thickBot="1" x14ac:dyDescent="0.2">
      <c r="B14" s="20"/>
      <c r="C14" s="11" t="s">
        <v>0</v>
      </c>
      <c r="D14" s="5" t="s">
        <v>1</v>
      </c>
      <c r="E14" s="6" t="s">
        <v>2</v>
      </c>
      <c r="F14" s="16" t="s">
        <v>13</v>
      </c>
    </row>
    <row r="15" spans="2:6" x14ac:dyDescent="0.15">
      <c r="B15" s="13" t="s">
        <v>14</v>
      </c>
      <c r="C15" s="29">
        <f>AVERAGE(C3:C12)</f>
        <v>44.7</v>
      </c>
      <c r="D15" s="30">
        <f t="shared" ref="D15:E15" si="0">AVERAGE(D3:D12)</f>
        <v>55</v>
      </c>
      <c r="E15" s="31">
        <f t="shared" si="0"/>
        <v>51.857142857142854</v>
      </c>
      <c r="F15" s="32">
        <f>AVERAGE(C3:E12)</f>
        <v>50</v>
      </c>
    </row>
    <row r="16" spans="2:6" x14ac:dyDescent="0.15">
      <c r="B16" s="14" t="s">
        <v>15</v>
      </c>
      <c r="C16" s="33">
        <f>COUNT(C3:C12)</f>
        <v>10</v>
      </c>
      <c r="D16" s="34">
        <f t="shared" ref="D16:E16" si="1">COUNT(D3:D12)</f>
        <v>8</v>
      </c>
      <c r="E16" s="35">
        <f t="shared" si="1"/>
        <v>7</v>
      </c>
      <c r="F16" s="36">
        <f>COUNT(C3:E12)</f>
        <v>25</v>
      </c>
    </row>
    <row r="17" spans="2:6" ht="14.25" thickBot="1" x14ac:dyDescent="0.2">
      <c r="B17" s="15" t="s">
        <v>16</v>
      </c>
      <c r="C17" s="37">
        <f>_xlfn.VAR.P(C3:C12)</f>
        <v>67.61</v>
      </c>
      <c r="D17" s="38">
        <f t="shared" ref="D17:E17" si="2">_xlfn.VAR.P(D3:D12)</f>
        <v>135</v>
      </c>
      <c r="E17" s="39">
        <f t="shared" si="2"/>
        <v>32.979591836734691</v>
      </c>
      <c r="F17" s="40">
        <f>_xlfn.VAR.P(C3:E12)</f>
        <v>99.68</v>
      </c>
    </row>
    <row r="18" spans="2:6" ht="14.25" thickBot="1" x14ac:dyDescent="0.2"/>
    <row r="19" spans="2:6" x14ac:dyDescent="0.15">
      <c r="B19" s="21"/>
      <c r="C19" s="12" t="s">
        <v>0</v>
      </c>
      <c r="D19" s="3" t="s">
        <v>1</v>
      </c>
      <c r="E19" s="4" t="s">
        <v>2</v>
      </c>
      <c r="F19" s="17" t="s">
        <v>13</v>
      </c>
    </row>
    <row r="20" spans="2:6" x14ac:dyDescent="0.15">
      <c r="B20" s="14" t="s">
        <v>17</v>
      </c>
      <c r="C20" s="41">
        <f>(C15-$F$15)^2*C16</f>
        <v>280.89999999999969</v>
      </c>
      <c r="D20" s="42">
        <f t="shared" ref="D20:E20" si="3">(D15-$F$15)^2*D16</f>
        <v>200</v>
      </c>
      <c r="E20" s="43">
        <f t="shared" si="3"/>
        <v>24.142857142857061</v>
      </c>
      <c r="F20" s="44">
        <f>SUM(C20:E20)</f>
        <v>505.04285714285675</v>
      </c>
    </row>
    <row r="21" spans="2:6" ht="14.25" thickBot="1" x14ac:dyDescent="0.2">
      <c r="B21" s="15" t="s">
        <v>18</v>
      </c>
      <c r="C21" s="37">
        <f>C17*C16</f>
        <v>676.1</v>
      </c>
      <c r="D21" s="38">
        <f t="shared" ref="D21:E21" si="4">D17*D16</f>
        <v>1080</v>
      </c>
      <c r="E21" s="39">
        <f t="shared" si="4"/>
        <v>230.85714285714283</v>
      </c>
      <c r="F21" s="40">
        <f>SUM(C21:E21)</f>
        <v>1986.9571428571428</v>
      </c>
    </row>
    <row r="22" spans="2:6" ht="14.25" thickBot="1" x14ac:dyDescent="0.2">
      <c r="B22" s="1"/>
      <c r="E22" s="45" t="s">
        <v>27</v>
      </c>
      <c r="F22" s="46">
        <f>F20+F21</f>
        <v>2491.9999999999995</v>
      </c>
    </row>
    <row r="23" spans="2:6" ht="14.25" thickBot="1" x14ac:dyDescent="0.2">
      <c r="B23" s="11" t="s">
        <v>19</v>
      </c>
      <c r="C23" s="47">
        <f>F17*F16</f>
        <v>2492</v>
      </c>
    </row>
    <row r="24" spans="2:6" ht="14.25" thickBot="1" x14ac:dyDescent="0.2"/>
    <row r="25" spans="2:6" x14ac:dyDescent="0.15">
      <c r="B25" s="21"/>
      <c r="C25" s="18" t="s">
        <v>20</v>
      </c>
      <c r="D25" s="3" t="s">
        <v>21</v>
      </c>
      <c r="E25" s="4" t="s">
        <v>22</v>
      </c>
    </row>
    <row r="26" spans="2:6" x14ac:dyDescent="0.15">
      <c r="B26" s="9" t="s">
        <v>23</v>
      </c>
      <c r="C26" s="48">
        <f>F20</f>
        <v>505.04285714285675</v>
      </c>
      <c r="D26" s="34">
        <f>3-1</f>
        <v>2</v>
      </c>
      <c r="E26" s="43">
        <f>C26/D26</f>
        <v>252.52142857142837</v>
      </c>
    </row>
    <row r="27" spans="2:6" ht="14.25" thickBot="1" x14ac:dyDescent="0.2">
      <c r="B27" s="10" t="s">
        <v>24</v>
      </c>
      <c r="C27" s="49">
        <f>F21</f>
        <v>1986.9571428571428</v>
      </c>
      <c r="D27" s="50">
        <f>F16-3</f>
        <v>22</v>
      </c>
      <c r="E27" s="39">
        <f>C27/D27</f>
        <v>90.316233766233765</v>
      </c>
    </row>
    <row r="28" spans="2:6" ht="14.25" thickBot="1" x14ac:dyDescent="0.2"/>
    <row r="29" spans="2:6" x14ac:dyDescent="0.15">
      <c r="B29" s="19" t="s">
        <v>25</v>
      </c>
      <c r="C29" s="51">
        <f>E26/E27</f>
        <v>2.7959694292061781</v>
      </c>
    </row>
    <row r="30" spans="2:6" ht="14.25" thickBot="1" x14ac:dyDescent="0.2">
      <c r="B30" s="10" t="s">
        <v>26</v>
      </c>
      <c r="C30" s="52">
        <f>_xlfn.F.INV.RT(0.05,D26,D27)</f>
        <v>3.4433567793667246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2010-08-27T13:00:12Z</dcterms:created>
  <dcterms:modified xsi:type="dcterms:W3CDTF">2010-08-27T13:27:01Z</dcterms:modified>
</cp:coreProperties>
</file>